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R:\FSLife\Assessment\Assessment Packets\Spring 2023\"/>
    </mc:Choice>
  </mc:AlternateContent>
  <xr:revisionPtr revIDLastSave="0" documentId="13_ncr:1_{4A96AF8B-6783-4BC5-831F-B42F1B4F3A4D}" xr6:coauthVersionLast="36" xr6:coauthVersionMax="36" xr10:uidLastSave="{00000000-0000-0000-0000-000000000000}"/>
  <bookViews>
    <workbookView xWindow="0" yWindow="0" windowWidth="28800" windowHeight="12225" activeTab="4" xr2:uid="{00000000-000D-0000-FFFF-FFFF00000000}"/>
  </bookViews>
  <sheets>
    <sheet name="Cover Sheet" sheetId="1" r:id="rId1"/>
    <sheet name="Academics" sheetId="2" r:id="rId2"/>
    <sheet name="Chapter Management" sheetId="3" r:id="rId3"/>
    <sheet name="Member Development" sheetId="4" r:id="rId4"/>
    <sheet name="Community Involvement" sheetId="5" r:id="rId5"/>
    <sheet name="Bonus" sheetId="6" r:id="rId6"/>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3" l="1"/>
  <c r="E12" i="6"/>
  <c r="C42" i="5"/>
  <c r="C65" i="4"/>
  <c r="C27" i="3"/>
  <c r="C31" i="2"/>
  <c r="D12" i="1"/>
  <c r="B12" i="1"/>
  <c r="D11" i="1"/>
  <c r="B11" i="1"/>
  <c r="B9" i="1"/>
  <c r="B10" i="1"/>
  <c r="B13" i="1"/>
  <c r="B14" i="1"/>
  <c r="B6" i="1"/>
  <c r="C14" i="1"/>
  <c r="B31" i="2"/>
  <c r="D9" i="1"/>
  <c r="D10" i="1"/>
  <c r="D12" i="6"/>
  <c r="D13" i="1"/>
  <c r="D14" i="1"/>
</calcChain>
</file>

<file path=xl/sharedStrings.xml><?xml version="1.0" encoding="utf-8"?>
<sst xmlns="http://schemas.openxmlformats.org/spreadsheetml/2006/main" count="175" uniqueCount="146">
  <si>
    <t>The College of New Jersey</t>
  </si>
  <si>
    <t>Score</t>
  </si>
  <si>
    <t>Category</t>
  </si>
  <si>
    <t>Earned</t>
  </si>
  <si>
    <t>Expected</t>
  </si>
  <si>
    <t>Points Available</t>
  </si>
  <si>
    <t>Academics</t>
  </si>
  <si>
    <t>Chapter Management</t>
  </si>
  <si>
    <t>Membership Development</t>
  </si>
  <si>
    <t>Community Involvement</t>
  </si>
  <si>
    <t>Needs Improvement</t>
  </si>
  <si>
    <t>Fraternity &amp; Sorority Values Based Assessment Packet</t>
  </si>
  <si>
    <t>Chapter Name:</t>
  </si>
  <si>
    <t>Semester and Year:</t>
  </si>
  <si>
    <t>**Bonus**</t>
  </si>
  <si>
    <t>TOTAL =</t>
  </si>
  <si>
    <t>Recognition Levels</t>
  </si>
  <si>
    <t>Exceeds Expectations</t>
  </si>
  <si>
    <t>Meets Expectations</t>
  </si>
  <si>
    <t>Total Points Available</t>
  </si>
  <si>
    <t>1) Chapter GPA</t>
  </si>
  <si>
    <t>More than 0.40 above the average</t>
  </si>
  <si>
    <t>0.35 above the average</t>
  </si>
  <si>
    <t>0.30 above the average</t>
  </si>
  <si>
    <t>0.25 above the average</t>
  </si>
  <si>
    <t>0.20 above the average</t>
  </si>
  <si>
    <t>0.15 above the average</t>
  </si>
  <si>
    <t>0.10 above the average</t>
  </si>
  <si>
    <t>0.05 above the average</t>
  </si>
  <si>
    <t>At the All Mens/Womens/College Average</t>
  </si>
  <si>
    <t>0.05 below the average</t>
  </si>
  <si>
    <t>0.10 below the average</t>
  </si>
  <si>
    <t>0.15 below the average</t>
  </si>
  <si>
    <t>0.20 below the average</t>
  </si>
  <si>
    <t>0.25 below the average</t>
  </si>
  <si>
    <t>0.30 below the average</t>
  </si>
  <si>
    <t>0.35 below the average</t>
  </si>
  <si>
    <t>0.40 below the average</t>
  </si>
  <si>
    <t>0.45 below the average</t>
  </si>
  <si>
    <t>More than 0.45 below the average</t>
  </si>
  <si>
    <t>Your Points</t>
  </si>
  <si>
    <t>Notes</t>
  </si>
  <si>
    <t>2) New Members GPA</t>
  </si>
  <si>
    <t>More than 0.1 Above Previous NM Class</t>
  </si>
  <si>
    <t>Within 0.1 of Previous NM Class</t>
  </si>
  <si>
    <t>More than 0.1 Below Previous NM Class</t>
  </si>
  <si>
    <t>Is above 3.0</t>
  </si>
  <si>
    <t>Is below 2.5</t>
  </si>
  <si>
    <t>Total Points</t>
  </si>
  <si>
    <t>3) Paperwork and Logistics</t>
  </si>
  <si>
    <t>All paperwork is submitted on time</t>
  </si>
  <si>
    <t>4) Chapter Leaders/Executive Board/Active Members</t>
  </si>
  <si>
    <t>5) National Affiliations / Awards</t>
  </si>
  <si>
    <t>max of 3</t>
  </si>
  <si>
    <t>max of 9</t>
  </si>
  <si>
    <t>Member Development</t>
  </si>
  <si>
    <t>100% Attend</t>
  </si>
  <si>
    <t>Less than 20%</t>
  </si>
  <si>
    <r>
      <t xml:space="preserve">This can include programs, activities, or presentations about healthy living, specific health issues, mental health and wellness, or general wellness. </t>
    </r>
    <r>
      <rPr>
        <u/>
        <sz val="11"/>
        <color rgb="FFFF0000"/>
        <rFont val="Calibri"/>
        <family val="2"/>
        <scheme val="minor"/>
      </rPr>
      <t>Please list event(s), date(s), number of members in attendance, and attach a list of name(s) and photo(s) from event. Attendance at multiple events can be additive.</t>
    </r>
  </si>
  <si>
    <r>
      <t xml:space="preserve">This can include any programs, activities, or presentations related to diversity, equity, or inclusion. </t>
    </r>
    <r>
      <rPr>
        <u/>
        <sz val="11"/>
        <color rgb="FFFF0000"/>
        <rFont val="Calibri"/>
        <family val="2"/>
        <scheme val="minor"/>
      </rPr>
      <t>Please list event(s), date(s), number of members in attendance, and attach a list of name(s) and photo(s) from event. Attendance at multiple events can be additive.</t>
    </r>
  </si>
  <si>
    <t>max 5</t>
  </si>
  <si>
    <t>Please list the student name, research topic, and professor they are working with</t>
  </si>
  <si>
    <t>Please list student name, department, and supervisor</t>
  </si>
  <si>
    <t>Please list student name and internship place</t>
  </si>
  <si>
    <r>
      <t xml:space="preserve">This is any type of local, regional, or national leadership programming (ex.: Conclave, Convention, Leadership Academy, Seminars/Webinars, Position Trainings, etc.). This is also any program hosted by TCNJ Office of Career and Leadership (ex.: Career Fair, resume critique, LDP programming, etc.). </t>
    </r>
    <r>
      <rPr>
        <u/>
        <sz val="11"/>
        <color rgb="FFFF0000"/>
        <rFont val="Calibri"/>
        <family val="2"/>
        <scheme val="minor"/>
      </rPr>
      <t>Please list event(s), date(s), number of members in attendance, and attach a list of name(s) and photo(s) from event. Attendance at multiple events can be additive.</t>
    </r>
  </si>
  <si>
    <r>
      <t>These should be alcohol-free eve</t>
    </r>
    <r>
      <rPr>
        <sz val="11"/>
        <rFont val="Calibri"/>
        <family val="2"/>
        <scheme val="minor"/>
      </rPr>
      <t>nts. It is expected that the chapter hosts 1 event per month of the semester</t>
    </r>
    <r>
      <rPr>
        <sz val="11"/>
        <color rgb="FFFF0000"/>
        <rFont val="Calibri"/>
        <family val="2"/>
        <scheme val="minor"/>
      </rPr>
      <t xml:space="preserve">. </t>
    </r>
    <r>
      <rPr>
        <u/>
        <sz val="11"/>
        <color rgb="FFFF0000"/>
        <rFont val="Calibri"/>
        <family val="2"/>
        <scheme val="minor"/>
      </rPr>
      <t>Please submit description of event, photo(s), and an attendance list with number of members total.</t>
    </r>
  </si>
  <si>
    <t>max 9</t>
  </si>
  <si>
    <t>10+ hours</t>
  </si>
  <si>
    <t>8 hours</t>
  </si>
  <si>
    <t>4 hours</t>
  </si>
  <si>
    <t>Service Hours Per Member:</t>
  </si>
  <si>
    <t>2 hours</t>
  </si>
  <si>
    <r>
      <t>These are events where the chapter members participate in a charitable event by donating TIME to help an organization or cause (TCNJ EMS services do not count as there is payment for work). This would be any amount of time (hours and minutes) that members volunteered. THIS IS NOT THE SAME AS PHILANTHROPY.</t>
    </r>
    <r>
      <rPr>
        <sz val="11"/>
        <color rgb="FFFF0000"/>
        <rFont val="Calibri"/>
        <family val="2"/>
        <scheme val="minor"/>
      </rPr>
      <t xml:space="preserve"> </t>
    </r>
    <r>
      <rPr>
        <u/>
        <sz val="11"/>
        <color rgb="FFFF0000"/>
        <rFont val="Calibri"/>
        <family val="2"/>
        <scheme val="minor"/>
      </rPr>
      <t>Please list the event(s), date(s), start and end time OR total hours, list of member(s), and photo(s).</t>
    </r>
  </si>
  <si>
    <t>Amount Raised Per Member:</t>
  </si>
  <si>
    <r>
      <t xml:space="preserve">This section is for money or items (clothes, musical instruments, canned goods, etc.) donated. This can be from events the chapter hosted for a philanthropy, events the chapter attended on behalf of another organization, or you paid to pie someone in the face or bought an empanada at a bake sale (as examples).If items are donated, just list the items and the amount (25 t-shirts, 2 clarinets, etc.) and we'll calculate that out for you so you get the appropriate credit. THIS IS NOT THE SAME AS COMMUNITY SERVICE. </t>
    </r>
    <r>
      <rPr>
        <u/>
        <sz val="11"/>
        <color rgb="FFFF0000"/>
        <rFont val="Calibri"/>
        <family val="2"/>
        <scheme val="minor"/>
      </rPr>
      <t>Please list the amount donated or raised and the charity receiving the donation.</t>
    </r>
  </si>
  <si>
    <t>Expectation: 100% attendance</t>
  </si>
  <si>
    <t>75% attendance</t>
  </si>
  <si>
    <t>This will be confirmed by FSL Staff. DO NOT email each council asking to confirm your attendance.</t>
  </si>
  <si>
    <t>Expectation: 70% of chapter attends</t>
  </si>
  <si>
    <t>This is for non-Greek events. It can include athletics, college lectures, collections on display, other student org events, etc. These can be additive over the course of the semester.</t>
  </si>
  <si>
    <t>Please providethe name of each student and  verification from an advisor</t>
  </si>
  <si>
    <t>6) Advisor Involvement and Alumni Relations</t>
  </si>
  <si>
    <t>Alumni newsletter, list serv, facebook group, etc.</t>
  </si>
  <si>
    <t>Bonus</t>
  </si>
  <si>
    <t>This section is an opportunity for you to recognize your chapter's achievements outside of the prescribed areas outlined in the sections already.</t>
  </si>
  <si>
    <r>
      <t xml:space="preserve">For each submission, you can earn up to </t>
    </r>
    <r>
      <rPr>
        <b/>
        <sz val="11"/>
        <color theme="1"/>
        <rFont val="Calibri"/>
        <family val="2"/>
        <scheme val="minor"/>
      </rPr>
      <t>2 points, with a max of 5 submissions (totalling 10 additional points that are applicable to your overall score).</t>
    </r>
  </si>
  <si>
    <t>If there is something you want to highlight, this is the place to do it!!</t>
  </si>
  <si>
    <t>TOTAL POINTS</t>
  </si>
  <si>
    <t>n/a</t>
  </si>
  <si>
    <t>7) Risk Management and Harm Reduction</t>
  </si>
  <si>
    <t>7.1) Percentage of chapter that attended a program</t>
  </si>
  <si>
    <r>
      <t xml:space="preserve">This can be an internal conversation/program that the chapter hosts, or it can be that members attended something for your National organization, something hosted on campus by FSL/OSI, etc. </t>
    </r>
    <r>
      <rPr>
        <u/>
        <sz val="11"/>
        <color rgb="FFFF0000"/>
        <rFont val="Calibri"/>
        <family val="2"/>
        <scheme val="minor"/>
      </rPr>
      <t>Please list event(s), date(s), number of members in attendance, and attach a list of name(s) and photo(s) from event.</t>
    </r>
  </si>
  <si>
    <t>8) Leadership, Professional, or Career Development</t>
  </si>
  <si>
    <t>8.1) Attendance at Events</t>
  </si>
  <si>
    <t>8.2) Undergraduate Research: 1 point per student</t>
  </si>
  <si>
    <t>8.3) CE Interns: 1 point per student</t>
  </si>
  <si>
    <t>8.4) Internships in Field of Study: 1 point per student</t>
  </si>
  <si>
    <t>9) Healthy Living and Wellness</t>
  </si>
  <si>
    <t>10) Diversity Equity and Inclusion</t>
  </si>
  <si>
    <t>10.1) Chapter Hosts an Internal Workshop for Members</t>
  </si>
  <si>
    <t>10.2) Attendance at any DEI Events</t>
  </si>
  <si>
    <t>11) Chapter Programming</t>
  </si>
  <si>
    <t>11.1) Chapter hosts brotherhood/sisterhood activities (3 points each)</t>
  </si>
  <si>
    <t>11.2) Members from chapter attend at least one event hosted by the IFC or one of its chapters</t>
  </si>
  <si>
    <t>12) Community Service</t>
  </si>
  <si>
    <t>13) Philanthropy</t>
  </si>
  <si>
    <t>14) Fraternity and Sorority Community</t>
  </si>
  <si>
    <t>15) Support non-FSL, TCNJ Events</t>
  </si>
  <si>
    <t>15.1) Attendance at non-FSL, TCNJ events</t>
  </si>
  <si>
    <t>15.2) Percentage of members involved in other co-curricular activities:</t>
  </si>
  <si>
    <t>Topics include risk management, hazing prevention, alcohol/drug use, conduct policies…anything that can be considered risk and harm related. Feel free to ask if you're not sure!</t>
  </si>
  <si>
    <t>For chapter attendance, we go off of your roster for that semester, including the new members that may join during that semester.</t>
  </si>
  <si>
    <t>6.1) Has Faculty/Staff On-Campus Advisor outside of FSL</t>
  </si>
  <si>
    <t>6.2) Alumni Advisor attends chapter/exec meetings: 1 point each</t>
  </si>
  <si>
    <t>6.3) Chapter communicates with alumni</t>
  </si>
  <si>
    <t>5.1) Current with National Dues</t>
  </si>
  <si>
    <t>5.2) National/Regional Convention, Conclave, Leadership Training (summer/fall)</t>
  </si>
  <si>
    <t>5.3) Applies for Awards</t>
  </si>
  <si>
    <t>5.4) Receives Awards</t>
  </si>
  <si>
    <t>11.3) Members from chapter attend at least one event hosted by the Panhell or one of its chapters</t>
  </si>
  <si>
    <t>11.4) Members from chapter attend at least one event hosted by the UGC or one of its chapters</t>
  </si>
  <si>
    <t>11.5) Members from chapter attend at least one event hosted by any professional fraternity/sorority</t>
  </si>
  <si>
    <t>$15+</t>
  </si>
  <si>
    <t>For those who land in Needs Improvement, we will schedule a meeting with you upon sending you the scores to discuss and create a plan of action.</t>
  </si>
  <si>
    <t>Professional fraternities/sororities within FSL = Alpha Kappa Psi, Delta Sigma Pi, Sigma Alpha Iota, Theta Tau</t>
  </si>
  <si>
    <t>15.3) Members are Ambassadors, CAs, SFB, or SG: 1 per member</t>
  </si>
  <si>
    <t>14.1) Attends all Council meetings (IFC/Panhell/UGC)</t>
  </si>
  <si>
    <t>14.3) Chapter attends ALL required Council events</t>
  </si>
  <si>
    <r>
      <rPr>
        <i/>
        <sz val="11"/>
        <color theme="1"/>
        <rFont val="Calibri"/>
        <family val="2"/>
        <scheme val="minor"/>
      </rPr>
      <t xml:space="preserve">Expectetation: </t>
    </r>
    <r>
      <rPr>
        <sz val="11"/>
        <color theme="1"/>
        <rFont val="Calibri"/>
        <family val="2"/>
        <scheme val="minor"/>
      </rPr>
      <t>100% Attend</t>
    </r>
  </si>
  <si>
    <r>
      <rPr>
        <i/>
        <sz val="11"/>
        <color theme="1"/>
        <rFont val="Calibri"/>
        <family val="2"/>
        <scheme val="minor"/>
      </rPr>
      <t xml:space="preserve">Expectation: </t>
    </r>
    <r>
      <rPr>
        <sz val="11"/>
        <color theme="1"/>
        <rFont val="Calibri"/>
        <family val="2"/>
        <scheme val="minor"/>
      </rPr>
      <t>6 hours</t>
    </r>
  </si>
  <si>
    <t>Spring 2023</t>
  </si>
  <si>
    <t>4.1) Risk Management Case Study</t>
  </si>
  <si>
    <t>4.2) Exit Strategy (hosted by Office of Co-Curricular and Leadership Development</t>
  </si>
  <si>
    <t>4.3) All new and initiated members have completed Plaid Tightrope programming</t>
  </si>
  <si>
    <t>4.4) Assessment Packet Training</t>
  </si>
  <si>
    <t>4.5) Chapter President meets bi-weekly with FSL Staff</t>
  </si>
  <si>
    <t>4.6) New Member Educator/Intake Coordinator meets with FSL Staff</t>
  </si>
  <si>
    <t>4.7) New Member Education/Intake program is approved by Advisor</t>
  </si>
  <si>
    <t>14.2) Chapter members apply to serve on council  and/or council committees</t>
  </si>
  <si>
    <t>Ex. Judicial Boards, Expansion, Programming, etc.</t>
  </si>
  <si>
    <t>4.8) Dyad Strategies Survey</t>
  </si>
  <si>
    <t>Less than 243</t>
  </si>
  <si>
    <t>243-318</t>
  </si>
  <si>
    <t>319+</t>
  </si>
  <si>
    <t>14.4) Attends all Presidents/Council Meetings</t>
  </si>
  <si>
    <t>Please include list of names and their involvement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</si>
</sst>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2"/>
      <color theme="1"/>
      <name val="Calibri"/>
      <family val="2"/>
      <scheme val="minor"/>
    </font>
    <font>
      <sz val="16"/>
      <color rgb="FFFF0000"/>
      <name val="Calibri"/>
      <family val="2"/>
      <scheme val="minor"/>
    </font>
    <font>
      <sz val="12"/>
      <color theme="1"/>
      <name val="Calibri"/>
      <family val="2"/>
      <scheme val="minor"/>
    </font>
    <font>
      <sz val="16"/>
      <color theme="1"/>
      <name val="Calibri"/>
      <family val="2"/>
      <scheme val="minor"/>
    </font>
    <font>
      <b/>
      <sz val="16"/>
      <color rgb="FFFF0000"/>
      <name val="Calibri"/>
      <family val="2"/>
      <scheme val="minor"/>
    </font>
    <font>
      <i/>
      <sz val="11"/>
      <color theme="1"/>
      <name val="Calibri"/>
      <family val="2"/>
      <scheme val="minor"/>
    </font>
    <font>
      <u/>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5D5D"/>
        <bgColor indexed="64"/>
      </patternFill>
    </fill>
  </fills>
  <borders count="1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66">
    <xf numFmtId="0" fontId="0" fillId="0" borderId="0" xfId="0"/>
    <xf numFmtId="0" fontId="0" fillId="0" borderId="0" xfId="0" applyAlignment="1">
      <alignment horizontal="center"/>
    </xf>
    <xf numFmtId="0" fontId="0" fillId="0" borderId="0" xfId="0" applyAlignment="1">
      <alignment horizontal="center" wrapText="1"/>
    </xf>
    <xf numFmtId="0" fontId="0" fillId="0" borderId="3" xfId="0" applyBorder="1"/>
    <xf numFmtId="0" fontId="0" fillId="0" borderId="3" xfId="0" applyBorder="1" applyAlignment="1">
      <alignment horizontal="right"/>
    </xf>
    <xf numFmtId="0" fontId="0" fillId="0" borderId="3" xfId="0" applyBorder="1" applyAlignment="1">
      <alignment horizontal="center"/>
    </xf>
    <xf numFmtId="0" fontId="0" fillId="0" borderId="3" xfId="0" applyBorder="1" applyAlignment="1">
      <alignment horizontal="center" wrapText="1"/>
    </xf>
    <xf numFmtId="0" fontId="0" fillId="0" borderId="4" xfId="0" applyBorder="1"/>
    <xf numFmtId="0" fontId="2" fillId="0" borderId="3" xfId="0" applyFont="1" applyBorder="1"/>
    <xf numFmtId="0" fontId="1" fillId="0" borderId="3" xfId="0" applyFont="1" applyBorder="1"/>
    <xf numFmtId="0" fontId="5" fillId="0" borderId="3" xfId="0" applyFont="1" applyBorder="1"/>
    <xf numFmtId="0" fontId="6" fillId="0" borderId="5" xfId="0" applyFont="1" applyBorder="1"/>
    <xf numFmtId="0" fontId="7" fillId="0" borderId="4" xfId="0" applyFont="1"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8" fillId="0" borderId="0" xfId="0" applyFont="1"/>
    <xf numFmtId="0" fontId="4" fillId="0" borderId="0" xfId="0" applyFont="1"/>
    <xf numFmtId="0" fontId="2" fillId="0" borderId="3" xfId="0" applyFont="1" applyBorder="1" applyAlignment="1">
      <alignment horizontal="right"/>
    </xf>
    <xf numFmtId="0" fontId="2" fillId="0" borderId="3" xfId="0" applyFont="1" applyBorder="1" applyAlignment="1">
      <alignment horizontal="center"/>
    </xf>
    <xf numFmtId="0" fontId="0" fillId="2" borderId="0" xfId="0" applyFill="1"/>
    <xf numFmtId="0" fontId="0" fillId="0" borderId="3" xfId="0" applyFill="1" applyBorder="1" applyAlignment="1">
      <alignment horizontal="right"/>
    </xf>
    <xf numFmtId="0" fontId="0" fillId="0" borderId="3" xfId="0" applyFill="1" applyBorder="1" applyAlignment="1">
      <alignment horizontal="center"/>
    </xf>
    <xf numFmtId="0" fontId="0" fillId="0" borderId="4" xfId="0" applyBorder="1" applyAlignment="1">
      <alignment horizontal="center"/>
    </xf>
    <xf numFmtId="0" fontId="8" fillId="0" borderId="0" xfId="0" applyFont="1" applyAlignment="1">
      <alignment horizontal="center"/>
    </xf>
    <xf numFmtId="0" fontId="0" fillId="0" borderId="3" xfId="0" applyBorder="1" applyAlignment="1">
      <alignment wrapText="1"/>
    </xf>
    <xf numFmtId="0" fontId="0" fillId="0" borderId="3" xfId="0" applyBorder="1" applyAlignment="1">
      <alignment horizontal="right" wrapText="1"/>
    </xf>
    <xf numFmtId="0" fontId="0" fillId="2" borderId="0" xfId="0" applyFill="1" applyAlignment="1">
      <alignment horizontal="center"/>
    </xf>
    <xf numFmtId="0" fontId="0" fillId="0" borderId="3" xfId="0" applyBorder="1" applyAlignment="1">
      <alignment horizontal="left" wrapText="1"/>
    </xf>
    <xf numFmtId="9" fontId="0" fillId="0" borderId="3" xfId="0" applyNumberFormat="1" applyBorder="1"/>
    <xf numFmtId="0" fontId="10" fillId="0" borderId="3" xfId="0" applyFont="1" applyBorder="1" applyAlignment="1">
      <alignment horizontal="right"/>
    </xf>
    <xf numFmtId="9" fontId="0" fillId="0" borderId="3" xfId="0" applyNumberFormat="1" applyBorder="1" applyAlignment="1">
      <alignment horizontal="right"/>
    </xf>
    <xf numFmtId="0" fontId="2" fillId="0" borderId="3" xfId="0" applyFont="1" applyBorder="1" applyAlignment="1">
      <alignment wrapText="1"/>
    </xf>
    <xf numFmtId="0" fontId="1" fillId="0" borderId="3" xfId="0" applyFont="1" applyBorder="1" applyAlignment="1">
      <alignment wrapText="1"/>
    </xf>
    <xf numFmtId="6" fontId="0" fillId="0" borderId="3" xfId="0" applyNumberFormat="1" applyBorder="1"/>
    <xf numFmtId="0" fontId="0" fillId="0" borderId="3" xfId="0" applyFont="1" applyBorder="1" applyAlignment="1">
      <alignment horizontal="right" wrapText="1"/>
    </xf>
    <xf numFmtId="0" fontId="2" fillId="3" borderId="3" xfId="0" applyFont="1" applyFill="1" applyBorder="1" applyAlignment="1">
      <alignment horizontal="right"/>
    </xf>
    <xf numFmtId="0" fontId="2" fillId="4" borderId="3" xfId="0" applyFont="1" applyFill="1" applyBorder="1" applyAlignment="1">
      <alignment horizontal="right"/>
    </xf>
    <xf numFmtId="0" fontId="2" fillId="5" borderId="3" xfId="0" applyFont="1" applyFill="1" applyBorder="1" applyAlignment="1">
      <alignment horizontal="right"/>
    </xf>
    <xf numFmtId="0" fontId="8" fillId="0" borderId="3" xfId="0" applyFont="1" applyBorder="1" applyAlignment="1">
      <alignment horizontal="center"/>
    </xf>
    <xf numFmtId="0" fontId="9" fillId="0" borderId="3" xfId="0" applyFont="1" applyBorder="1" applyAlignment="1">
      <alignment horizontal="center"/>
    </xf>
    <xf numFmtId="0" fontId="4" fillId="0" borderId="3" xfId="0" applyFont="1" applyBorder="1" applyAlignment="1">
      <alignment horizontal="center"/>
    </xf>
    <xf numFmtId="0" fontId="4" fillId="0" borderId="3" xfId="0" applyFont="1" applyBorder="1"/>
    <xf numFmtId="0" fontId="4" fillId="0" borderId="3" xfId="0" applyFont="1" applyFill="1" applyBorder="1" applyAlignment="1">
      <alignment horizontal="center"/>
    </xf>
    <xf numFmtId="0" fontId="10" fillId="0" borderId="3" xfId="0" applyFont="1" applyBorder="1" applyAlignment="1">
      <alignment wrapText="1"/>
    </xf>
    <xf numFmtId="6" fontId="0" fillId="0" borderId="3" xfId="0" applyNumberFormat="1" applyBorder="1" applyAlignment="1">
      <alignment horizontal="right"/>
    </xf>
    <xf numFmtId="0" fontId="0" fillId="0" borderId="3" xfId="0" applyBorder="1" applyAlignment="1">
      <alignment horizontal="center"/>
    </xf>
    <xf numFmtId="0" fontId="0" fillId="0" borderId="3" xfId="0" applyBorder="1" applyAlignment="1">
      <alignment horizontal="center"/>
    </xf>
    <xf numFmtId="0" fontId="0" fillId="0" borderId="3" xfId="0" applyBorder="1"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3" xfId="0"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8" fillId="0" borderId="3" xfId="0" applyFont="1" applyBorder="1" applyAlignment="1">
      <alignment horizontal="center"/>
    </xf>
    <xf numFmtId="0" fontId="4" fillId="0" borderId="3" xfId="0" applyFont="1" applyBorder="1" applyAlignment="1">
      <alignment horizontal="center"/>
    </xf>
    <xf numFmtId="0" fontId="0" fillId="0" borderId="3" xfId="0" applyBorder="1" applyAlignment="1">
      <alignment horizontal="left"/>
    </xf>
  </cellXfs>
  <cellStyles count="1">
    <cellStyle name="Normal" xfId="0" builtinId="0"/>
  </cellStyles>
  <dxfs count="0"/>
  <tableStyles count="0" defaultTableStyle="TableStyleMedium2" defaultPivotStyle="PivotStyleLight16"/>
  <colors>
    <mruColors>
      <color rgb="FFFF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zoomScale="120" zoomScaleNormal="120" workbookViewId="0">
      <selection activeCell="B18" sqref="B18:C18"/>
    </sheetView>
  </sheetViews>
  <sheetFormatPr defaultRowHeight="15" x14ac:dyDescent="0.25"/>
  <cols>
    <col min="1" max="1" width="25" customWidth="1"/>
    <col min="4" max="4" width="10.28515625" customWidth="1"/>
  </cols>
  <sheetData>
    <row r="1" spans="1:4" ht="23.25" x14ac:dyDescent="0.35">
      <c r="A1" s="56" t="s">
        <v>0</v>
      </c>
      <c r="B1" s="56"/>
      <c r="C1" s="56"/>
      <c r="D1" s="56"/>
    </row>
    <row r="2" spans="1:4" ht="15.75" x14ac:dyDescent="0.25">
      <c r="A2" s="57" t="s">
        <v>11</v>
      </c>
      <c r="B2" s="57"/>
      <c r="C2" s="57"/>
      <c r="D2" s="57"/>
    </row>
    <row r="4" spans="1:4" ht="15.75" x14ac:dyDescent="0.25">
      <c r="A4" s="10" t="s">
        <v>12</v>
      </c>
      <c r="B4" s="52"/>
      <c r="C4" s="52"/>
      <c r="D4" s="52"/>
    </row>
    <row r="5" spans="1:4" ht="16.5" thickBot="1" x14ac:dyDescent="0.3">
      <c r="A5" s="12" t="s">
        <v>13</v>
      </c>
      <c r="B5" s="53" t="s">
        <v>130</v>
      </c>
      <c r="C5" s="53"/>
      <c r="D5" s="53"/>
    </row>
    <row r="6" spans="1:4" ht="21.75" thickBot="1" x14ac:dyDescent="0.4">
      <c r="A6" s="11" t="s">
        <v>1</v>
      </c>
      <c r="B6" s="54">
        <f>B14</f>
        <v>0</v>
      </c>
      <c r="C6" s="54"/>
      <c r="D6" s="55"/>
    </row>
    <row r="8" spans="1:4" ht="45" x14ac:dyDescent="0.25">
      <c r="A8" s="5" t="s">
        <v>2</v>
      </c>
      <c r="B8" s="5" t="s">
        <v>3</v>
      </c>
      <c r="C8" s="5" t="s">
        <v>4</v>
      </c>
      <c r="D8" s="6" t="s">
        <v>19</v>
      </c>
    </row>
    <row r="9" spans="1:4" x14ac:dyDescent="0.25">
      <c r="A9" s="3" t="s">
        <v>6</v>
      </c>
      <c r="B9" s="5">
        <f>Academics!C31</f>
        <v>0</v>
      </c>
      <c r="C9" s="5">
        <v>60</v>
      </c>
      <c r="D9" s="5">
        <f>Academics!B31</f>
        <v>115</v>
      </c>
    </row>
    <row r="10" spans="1:4" x14ac:dyDescent="0.25">
      <c r="A10" s="3" t="s">
        <v>7</v>
      </c>
      <c r="B10" s="5">
        <f>'Chapter Management'!C27</f>
        <v>0</v>
      </c>
      <c r="C10" s="5">
        <v>65</v>
      </c>
      <c r="D10" s="5">
        <f>'Chapter Management'!B27</f>
        <v>83</v>
      </c>
    </row>
    <row r="11" spans="1:4" x14ac:dyDescent="0.25">
      <c r="A11" s="3" t="s">
        <v>8</v>
      </c>
      <c r="B11" s="5">
        <f>'Member Development'!C50</f>
        <v>0</v>
      </c>
      <c r="C11" s="5">
        <v>63</v>
      </c>
      <c r="D11" s="5">
        <f>'Member Development'!B65</f>
        <v>87</v>
      </c>
    </row>
    <row r="12" spans="1:4" x14ac:dyDescent="0.25">
      <c r="A12" s="3" t="s">
        <v>9</v>
      </c>
      <c r="B12" s="5">
        <f>'Community Involvement'!B43</f>
        <v>0</v>
      </c>
      <c r="C12" s="5">
        <v>55</v>
      </c>
      <c r="D12" s="5">
        <f>'Community Involvement'!B42</f>
        <v>95</v>
      </c>
    </row>
    <row r="13" spans="1:4" ht="15.75" thickBot="1" x14ac:dyDescent="0.3">
      <c r="A13" s="7" t="s">
        <v>14</v>
      </c>
      <c r="B13" s="23">
        <f>Bonus!D13</f>
        <v>0</v>
      </c>
      <c r="C13" s="23" t="s">
        <v>88</v>
      </c>
      <c r="D13" s="23">
        <f>Bonus!D12</f>
        <v>10</v>
      </c>
    </row>
    <row r="14" spans="1:4" ht="15.75" thickBot="1" x14ac:dyDescent="0.3">
      <c r="A14" s="13" t="s">
        <v>15</v>
      </c>
      <c r="B14" s="14">
        <f>SUM(B9:B13)</f>
        <v>0</v>
      </c>
      <c r="C14" s="14">
        <f>SUM(C9:C12)</f>
        <v>243</v>
      </c>
      <c r="D14" s="15">
        <f>SUM(D9:D13)</f>
        <v>390</v>
      </c>
    </row>
    <row r="16" spans="1:4" x14ac:dyDescent="0.25">
      <c r="A16" s="3" t="s">
        <v>16</v>
      </c>
      <c r="B16" s="51"/>
      <c r="C16" s="51"/>
    </row>
    <row r="17" spans="1:4" x14ac:dyDescent="0.25">
      <c r="A17" s="36" t="s">
        <v>17</v>
      </c>
      <c r="B17" s="51" t="s">
        <v>143</v>
      </c>
      <c r="C17" s="51"/>
    </row>
    <row r="18" spans="1:4" x14ac:dyDescent="0.25">
      <c r="A18" s="37" t="s">
        <v>18</v>
      </c>
      <c r="B18" s="51" t="s">
        <v>142</v>
      </c>
      <c r="C18" s="51"/>
    </row>
    <row r="19" spans="1:4" x14ac:dyDescent="0.25">
      <c r="A19" s="38" t="s">
        <v>10</v>
      </c>
      <c r="B19" s="51" t="s">
        <v>141</v>
      </c>
      <c r="C19" s="51"/>
    </row>
    <row r="21" spans="1:4" ht="48" customHeight="1" x14ac:dyDescent="0.25">
      <c r="A21" s="50" t="s">
        <v>111</v>
      </c>
      <c r="B21" s="50"/>
      <c r="C21" s="50"/>
      <c r="D21" s="50"/>
    </row>
    <row r="22" spans="1:4" ht="48" customHeight="1" x14ac:dyDescent="0.25">
      <c r="A22" s="49" t="s">
        <v>123</v>
      </c>
      <c r="B22" s="49"/>
      <c r="C22" s="49"/>
      <c r="D22" s="49"/>
    </row>
  </sheetData>
  <mergeCells count="11">
    <mergeCell ref="B4:D4"/>
    <mergeCell ref="B5:D5"/>
    <mergeCell ref="B6:D6"/>
    <mergeCell ref="A1:D1"/>
    <mergeCell ref="A2:D2"/>
    <mergeCell ref="A22:D22"/>
    <mergeCell ref="A21:D21"/>
    <mergeCell ref="B16:C16"/>
    <mergeCell ref="B17:C17"/>
    <mergeCell ref="B18:C18"/>
    <mergeCell ref="B19:C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zoomScale="120" zoomScaleNormal="120" workbookViewId="0">
      <pane ySplit="1" topLeftCell="A5" activePane="bottomLeft" state="frozen"/>
      <selection pane="bottomLeft" activeCell="B12" sqref="B12"/>
    </sheetView>
  </sheetViews>
  <sheetFormatPr defaultRowHeight="15" x14ac:dyDescent="0.25"/>
  <cols>
    <col min="1" max="1" width="42.42578125" customWidth="1"/>
    <col min="2" max="2" width="10" customWidth="1"/>
    <col min="4" max="4" width="27.42578125" customWidth="1"/>
  </cols>
  <sheetData>
    <row r="1" spans="1:4" ht="21" x14ac:dyDescent="0.35">
      <c r="A1" s="58" t="s">
        <v>6</v>
      </c>
      <c r="B1" s="58"/>
      <c r="C1" s="58"/>
      <c r="D1" s="58"/>
    </row>
    <row r="2" spans="1:4" ht="30" x14ac:dyDescent="0.25">
      <c r="A2" s="3"/>
      <c r="B2" s="6" t="s">
        <v>5</v>
      </c>
      <c r="C2" s="6" t="s">
        <v>40</v>
      </c>
      <c r="D2" s="3" t="s">
        <v>41</v>
      </c>
    </row>
    <row r="3" spans="1:4" x14ac:dyDescent="0.25">
      <c r="A3" s="8" t="s">
        <v>20</v>
      </c>
      <c r="B3" s="5"/>
      <c r="C3" s="5"/>
      <c r="D3" s="3"/>
    </row>
    <row r="4" spans="1:4" x14ac:dyDescent="0.25">
      <c r="A4" s="4" t="s">
        <v>21</v>
      </c>
      <c r="B4" s="5">
        <v>100</v>
      </c>
      <c r="C4" s="5"/>
      <c r="D4" s="3"/>
    </row>
    <row r="5" spans="1:4" x14ac:dyDescent="0.25">
      <c r="A5" s="4" t="s">
        <v>22</v>
      </c>
      <c r="B5" s="5">
        <v>95</v>
      </c>
      <c r="C5" s="5"/>
      <c r="D5" s="3"/>
    </row>
    <row r="6" spans="1:4" x14ac:dyDescent="0.25">
      <c r="A6" s="4" t="s">
        <v>23</v>
      </c>
      <c r="B6" s="5">
        <v>90</v>
      </c>
      <c r="C6" s="5"/>
      <c r="D6" s="3"/>
    </row>
    <row r="7" spans="1:4" x14ac:dyDescent="0.25">
      <c r="A7" s="4" t="s">
        <v>24</v>
      </c>
      <c r="B7" s="5">
        <v>85</v>
      </c>
      <c r="C7" s="5"/>
      <c r="D7" s="3"/>
    </row>
    <row r="8" spans="1:4" x14ac:dyDescent="0.25">
      <c r="A8" s="4" t="s">
        <v>25</v>
      </c>
      <c r="B8" s="5">
        <v>80</v>
      </c>
      <c r="C8" s="5"/>
      <c r="D8" s="3"/>
    </row>
    <row r="9" spans="1:4" x14ac:dyDescent="0.25">
      <c r="A9" s="4" t="s">
        <v>26</v>
      </c>
      <c r="B9" s="5">
        <v>75</v>
      </c>
      <c r="C9" s="5"/>
      <c r="D9" s="3"/>
    </row>
    <row r="10" spans="1:4" x14ac:dyDescent="0.25">
      <c r="A10" s="4" t="s">
        <v>27</v>
      </c>
      <c r="B10" s="5">
        <v>70</v>
      </c>
      <c r="C10" s="5"/>
      <c r="D10" s="3"/>
    </row>
    <row r="11" spans="1:4" x14ac:dyDescent="0.25">
      <c r="A11" s="4" t="s">
        <v>28</v>
      </c>
      <c r="B11" s="5">
        <v>65</v>
      </c>
      <c r="C11" s="5"/>
      <c r="D11" s="3"/>
    </row>
    <row r="12" spans="1:4" x14ac:dyDescent="0.25">
      <c r="A12" s="18" t="s">
        <v>29</v>
      </c>
      <c r="B12" s="19">
        <v>60</v>
      </c>
      <c r="C12" s="5"/>
      <c r="D12" s="3"/>
    </row>
    <row r="13" spans="1:4" x14ac:dyDescent="0.25">
      <c r="A13" s="4" t="s">
        <v>30</v>
      </c>
      <c r="B13" s="5">
        <v>55</v>
      </c>
      <c r="C13" s="5"/>
      <c r="D13" s="3"/>
    </row>
    <row r="14" spans="1:4" x14ac:dyDescent="0.25">
      <c r="A14" s="4" t="s">
        <v>31</v>
      </c>
      <c r="B14" s="5">
        <v>50</v>
      </c>
      <c r="C14" s="5"/>
      <c r="D14" s="3"/>
    </row>
    <row r="15" spans="1:4" x14ac:dyDescent="0.25">
      <c r="A15" s="4" t="s">
        <v>32</v>
      </c>
      <c r="B15" s="5">
        <v>45</v>
      </c>
      <c r="C15" s="5"/>
      <c r="D15" s="3"/>
    </row>
    <row r="16" spans="1:4" x14ac:dyDescent="0.25">
      <c r="A16" s="4" t="s">
        <v>33</v>
      </c>
      <c r="B16" s="5">
        <v>40</v>
      </c>
      <c r="C16" s="5"/>
      <c r="D16" s="3"/>
    </row>
    <row r="17" spans="1:4" x14ac:dyDescent="0.25">
      <c r="A17" s="4" t="s">
        <v>34</v>
      </c>
      <c r="B17" s="5">
        <v>35</v>
      </c>
      <c r="C17" s="5"/>
      <c r="D17" s="3"/>
    </row>
    <row r="18" spans="1:4" x14ac:dyDescent="0.25">
      <c r="A18" s="4" t="s">
        <v>35</v>
      </c>
      <c r="B18" s="5">
        <v>30</v>
      </c>
      <c r="C18" s="5"/>
      <c r="D18" s="3"/>
    </row>
    <row r="19" spans="1:4" x14ac:dyDescent="0.25">
      <c r="A19" s="4" t="s">
        <v>36</v>
      </c>
      <c r="B19" s="5">
        <v>25</v>
      </c>
      <c r="C19" s="5"/>
      <c r="D19" s="3"/>
    </row>
    <row r="20" spans="1:4" x14ac:dyDescent="0.25">
      <c r="A20" s="4" t="s">
        <v>37</v>
      </c>
      <c r="B20" s="5">
        <v>20</v>
      </c>
      <c r="C20" s="5"/>
      <c r="D20" s="3"/>
    </row>
    <row r="21" spans="1:4" x14ac:dyDescent="0.25">
      <c r="A21" s="4" t="s">
        <v>38</v>
      </c>
      <c r="B21" s="5">
        <v>15</v>
      </c>
      <c r="C21" s="5"/>
      <c r="D21" s="3"/>
    </row>
    <row r="22" spans="1:4" x14ac:dyDescent="0.25">
      <c r="A22" s="4" t="s">
        <v>39</v>
      </c>
      <c r="B22" s="5">
        <v>0</v>
      </c>
      <c r="C22" s="5"/>
      <c r="D22" s="3"/>
    </row>
    <row r="23" spans="1:4" x14ac:dyDescent="0.25">
      <c r="A23" s="20"/>
      <c r="B23" s="20"/>
      <c r="C23" s="20"/>
      <c r="D23" s="20"/>
    </row>
    <row r="24" spans="1:4" x14ac:dyDescent="0.25">
      <c r="A24" s="8" t="s">
        <v>42</v>
      </c>
      <c r="B24" s="3"/>
      <c r="C24" s="3"/>
      <c r="D24" s="3"/>
    </row>
    <row r="25" spans="1:4" x14ac:dyDescent="0.25">
      <c r="A25" s="21" t="s">
        <v>43</v>
      </c>
      <c r="B25" s="22">
        <v>5</v>
      </c>
      <c r="C25" s="3"/>
      <c r="D25" s="3"/>
    </row>
    <row r="26" spans="1:4" x14ac:dyDescent="0.25">
      <c r="A26" s="21" t="s">
        <v>44</v>
      </c>
      <c r="B26" s="22">
        <v>3</v>
      </c>
      <c r="C26" s="3"/>
      <c r="D26" s="3"/>
    </row>
    <row r="27" spans="1:4" x14ac:dyDescent="0.25">
      <c r="A27" s="21" t="s">
        <v>45</v>
      </c>
      <c r="B27" s="22">
        <v>0</v>
      </c>
      <c r="C27" s="3"/>
      <c r="D27" s="3"/>
    </row>
    <row r="28" spans="1:4" x14ac:dyDescent="0.25">
      <c r="A28" s="21" t="s">
        <v>46</v>
      </c>
      <c r="B28" s="22">
        <v>10</v>
      </c>
      <c r="C28" s="3"/>
      <c r="D28" s="3"/>
    </row>
    <row r="29" spans="1:4" x14ac:dyDescent="0.25">
      <c r="A29" s="21" t="s">
        <v>47</v>
      </c>
      <c r="B29" s="22">
        <v>-10</v>
      </c>
      <c r="C29" s="3"/>
      <c r="D29" s="3"/>
    </row>
    <row r="30" spans="1:4" x14ac:dyDescent="0.25">
      <c r="A30" s="20"/>
      <c r="B30" s="20"/>
      <c r="C30" s="20"/>
      <c r="D30" s="20"/>
    </row>
    <row r="31" spans="1:4" s="16" customFormat="1" ht="21" x14ac:dyDescent="0.35">
      <c r="A31" s="43" t="s">
        <v>48</v>
      </c>
      <c r="B31" s="41">
        <f>B4+B25+B28</f>
        <v>115</v>
      </c>
      <c r="C31" s="40">
        <f>SUM(C4:C22,C25:C29)</f>
        <v>0</v>
      </c>
      <c r="D31" s="42"/>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1"/>
  <sheetViews>
    <sheetView zoomScale="120" zoomScaleNormal="120" workbookViewId="0">
      <pane ySplit="1" topLeftCell="A11" activePane="bottomLeft" state="frozen"/>
      <selection pane="bottomLeft" activeCell="B28" sqref="B28"/>
    </sheetView>
  </sheetViews>
  <sheetFormatPr defaultRowHeight="15" x14ac:dyDescent="0.25"/>
  <cols>
    <col min="1" max="1" width="57.7109375" customWidth="1"/>
    <col min="2" max="2" width="9.5703125" customWidth="1"/>
    <col min="4" max="4" width="33.5703125" customWidth="1"/>
  </cols>
  <sheetData>
    <row r="1" spans="1:4" ht="21" x14ac:dyDescent="0.35">
      <c r="A1" s="59" t="s">
        <v>7</v>
      </c>
      <c r="B1" s="59"/>
      <c r="C1" s="59"/>
      <c r="D1" s="59"/>
    </row>
    <row r="2" spans="1:4" ht="30" x14ac:dyDescent="0.25">
      <c r="A2" s="3"/>
      <c r="B2" s="28" t="s">
        <v>5</v>
      </c>
      <c r="C2" s="28" t="s">
        <v>40</v>
      </c>
      <c r="D2" s="3" t="s">
        <v>41</v>
      </c>
    </row>
    <row r="3" spans="1:4" x14ac:dyDescent="0.25">
      <c r="A3" s="8" t="s">
        <v>49</v>
      </c>
      <c r="B3" s="5"/>
      <c r="C3" s="5"/>
      <c r="D3" s="3"/>
    </row>
    <row r="4" spans="1:4" x14ac:dyDescent="0.25">
      <c r="A4" s="3" t="s">
        <v>50</v>
      </c>
      <c r="B4" s="5">
        <v>4</v>
      </c>
      <c r="C4" s="5"/>
      <c r="D4" s="3"/>
    </row>
    <row r="5" spans="1:4" x14ac:dyDescent="0.25">
      <c r="A5" s="20"/>
      <c r="B5" s="27"/>
      <c r="C5" s="27"/>
      <c r="D5" s="20"/>
    </row>
    <row r="6" spans="1:4" x14ac:dyDescent="0.25">
      <c r="A6" s="8" t="s">
        <v>51</v>
      </c>
      <c r="B6" s="5"/>
      <c r="C6" s="5"/>
      <c r="D6" s="3"/>
    </row>
    <row r="7" spans="1:4" x14ac:dyDescent="0.25">
      <c r="A7" s="4" t="s">
        <v>131</v>
      </c>
      <c r="B7" s="5">
        <v>2</v>
      </c>
      <c r="C7" s="5"/>
      <c r="D7" s="3"/>
    </row>
    <row r="8" spans="1:4" ht="30" x14ac:dyDescent="0.25">
      <c r="A8" s="26" t="s">
        <v>132</v>
      </c>
      <c r="B8" s="5">
        <v>2</v>
      </c>
      <c r="C8" s="5"/>
      <c r="D8" s="3"/>
    </row>
    <row r="9" spans="1:4" ht="30" x14ac:dyDescent="0.25">
      <c r="A9" s="26" t="s">
        <v>133</v>
      </c>
      <c r="B9" s="5">
        <v>15</v>
      </c>
      <c r="C9" s="5"/>
      <c r="D9" s="3"/>
    </row>
    <row r="10" spans="1:4" x14ac:dyDescent="0.25">
      <c r="A10" s="4" t="s">
        <v>134</v>
      </c>
      <c r="B10" s="5">
        <v>2</v>
      </c>
      <c r="C10" s="5"/>
      <c r="D10" s="3"/>
    </row>
    <row r="11" spans="1:4" x14ac:dyDescent="0.25">
      <c r="A11" s="4" t="s">
        <v>135</v>
      </c>
      <c r="B11" s="5">
        <v>5</v>
      </c>
      <c r="C11" s="5"/>
      <c r="D11" s="3"/>
    </row>
    <row r="12" spans="1:4" ht="30" x14ac:dyDescent="0.25">
      <c r="A12" s="26" t="s">
        <v>136</v>
      </c>
      <c r="B12" s="5">
        <v>2</v>
      </c>
      <c r="C12" s="5"/>
      <c r="D12" s="3"/>
    </row>
    <row r="13" spans="1:4" ht="30" x14ac:dyDescent="0.25">
      <c r="A13" s="26" t="s">
        <v>137</v>
      </c>
      <c r="B13" s="47">
        <v>2</v>
      </c>
      <c r="C13" s="47"/>
      <c r="D13" s="3"/>
    </row>
    <row r="14" spans="1:4" x14ac:dyDescent="0.25">
      <c r="A14" s="26" t="s">
        <v>140</v>
      </c>
      <c r="B14" s="5">
        <v>25</v>
      </c>
      <c r="C14" s="5"/>
      <c r="D14" s="3"/>
    </row>
    <row r="15" spans="1:4" x14ac:dyDescent="0.25">
      <c r="A15" s="20"/>
      <c r="B15" s="27"/>
      <c r="C15" s="27"/>
      <c r="D15" s="20"/>
    </row>
    <row r="16" spans="1:4" x14ac:dyDescent="0.25">
      <c r="A16" s="8" t="s">
        <v>52</v>
      </c>
      <c r="B16" s="5"/>
      <c r="C16" s="5"/>
      <c r="D16" s="3"/>
    </row>
    <row r="17" spans="1:4" x14ac:dyDescent="0.25">
      <c r="A17" s="4" t="s">
        <v>115</v>
      </c>
      <c r="B17" s="5">
        <v>2</v>
      </c>
      <c r="C17" s="5"/>
      <c r="D17" s="3"/>
    </row>
    <row r="18" spans="1:4" ht="30" x14ac:dyDescent="0.25">
      <c r="A18" s="26" t="s">
        <v>116</v>
      </c>
      <c r="B18" s="5">
        <v>2</v>
      </c>
      <c r="C18" s="5"/>
      <c r="D18" s="3"/>
    </row>
    <row r="19" spans="1:4" x14ac:dyDescent="0.25">
      <c r="A19" s="4" t="s">
        <v>117</v>
      </c>
      <c r="B19" s="5" t="s">
        <v>53</v>
      </c>
      <c r="C19" s="5"/>
      <c r="D19" s="3"/>
    </row>
    <row r="20" spans="1:4" x14ac:dyDescent="0.25">
      <c r="A20" s="4" t="s">
        <v>118</v>
      </c>
      <c r="B20" s="5" t="s">
        <v>54</v>
      </c>
      <c r="C20" s="5"/>
      <c r="D20" s="3"/>
    </row>
    <row r="21" spans="1:4" x14ac:dyDescent="0.25">
      <c r="A21" s="20"/>
      <c r="B21" s="27"/>
      <c r="C21" s="27"/>
      <c r="D21" s="20"/>
    </row>
    <row r="22" spans="1:4" x14ac:dyDescent="0.25">
      <c r="A22" s="8" t="s">
        <v>81</v>
      </c>
      <c r="B22" s="5"/>
      <c r="C22" s="5"/>
      <c r="D22" s="3"/>
    </row>
    <row r="23" spans="1:4" x14ac:dyDescent="0.25">
      <c r="A23" s="3" t="s">
        <v>112</v>
      </c>
      <c r="B23" s="5">
        <v>3</v>
      </c>
      <c r="C23" s="5"/>
      <c r="D23" s="3"/>
    </row>
    <row r="24" spans="1:4" x14ac:dyDescent="0.25">
      <c r="A24" s="3" t="s">
        <v>113</v>
      </c>
      <c r="B24" s="5" t="s">
        <v>53</v>
      </c>
      <c r="C24" s="5"/>
      <c r="D24" s="3"/>
    </row>
    <row r="25" spans="1:4" ht="30" x14ac:dyDescent="0.25">
      <c r="A25" s="3" t="s">
        <v>114</v>
      </c>
      <c r="B25" s="5">
        <v>2</v>
      </c>
      <c r="C25" s="5"/>
      <c r="D25" s="25" t="s">
        <v>82</v>
      </c>
    </row>
    <row r="26" spans="1:4" x14ac:dyDescent="0.25">
      <c r="A26" s="20"/>
      <c r="B26" s="20"/>
      <c r="C26" s="20"/>
      <c r="D26" s="20"/>
    </row>
    <row r="27" spans="1:4" s="24" customFormat="1" ht="21" x14ac:dyDescent="0.35">
      <c r="A27" s="41" t="s">
        <v>48</v>
      </c>
      <c r="B27" s="41">
        <f>SUM(B4,B7,B8,B9,B10,B11,B12,B14,B17,B18,3,9,B23,3,B25,B13)</f>
        <v>83</v>
      </c>
      <c r="C27" s="40">
        <f>SUM(C4,C7:C14,C17:C20,C23:C25)</f>
        <v>0</v>
      </c>
      <c r="D27" s="41"/>
    </row>
    <row r="28" spans="1:4" x14ac:dyDescent="0.25">
      <c r="B28" s="1"/>
      <c r="C28" s="1"/>
    </row>
    <row r="29" spans="1:4" x14ac:dyDescent="0.25">
      <c r="B29" s="1"/>
      <c r="C29" s="1"/>
    </row>
    <row r="30" spans="1:4" x14ac:dyDescent="0.25">
      <c r="B30" s="1"/>
      <c r="C30" s="1"/>
    </row>
    <row r="31" spans="1:4" x14ac:dyDescent="0.25">
      <c r="B31" s="1"/>
      <c r="C31" s="1"/>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5"/>
  <sheetViews>
    <sheetView zoomScale="120" zoomScaleNormal="120" workbookViewId="0">
      <pane ySplit="1" topLeftCell="A50" activePane="bottomLeft" state="frozen"/>
      <selection pane="bottomLeft" activeCell="A32" sqref="A32:XFD41"/>
    </sheetView>
  </sheetViews>
  <sheetFormatPr defaultRowHeight="15" x14ac:dyDescent="0.25"/>
  <cols>
    <col min="1" max="1" width="49" customWidth="1"/>
    <col min="2" max="2" width="9.7109375" customWidth="1"/>
    <col min="4" max="4" width="47.85546875" customWidth="1"/>
  </cols>
  <sheetData>
    <row r="1" spans="1:4" ht="21" x14ac:dyDescent="0.35">
      <c r="A1" s="59" t="s">
        <v>55</v>
      </c>
      <c r="B1" s="59"/>
      <c r="C1" s="59"/>
      <c r="D1" s="59"/>
    </row>
    <row r="2" spans="1:4" ht="30" x14ac:dyDescent="0.25">
      <c r="A2" s="3"/>
      <c r="B2" s="25" t="s">
        <v>5</v>
      </c>
      <c r="C2" s="25" t="s">
        <v>40</v>
      </c>
      <c r="D2" s="3" t="s">
        <v>41</v>
      </c>
    </row>
    <row r="3" spans="1:4" ht="60" x14ac:dyDescent="0.25">
      <c r="A3" s="32" t="s">
        <v>89</v>
      </c>
      <c r="B3" s="3"/>
      <c r="C3" s="3"/>
      <c r="D3" s="44" t="s">
        <v>110</v>
      </c>
    </row>
    <row r="4" spans="1:4" ht="105" x14ac:dyDescent="0.25">
      <c r="A4" s="35" t="s">
        <v>90</v>
      </c>
      <c r="B4" s="3"/>
      <c r="C4" s="3"/>
      <c r="D4" s="25" t="s">
        <v>91</v>
      </c>
    </row>
    <row r="5" spans="1:4" x14ac:dyDescent="0.25">
      <c r="A5" s="4" t="s">
        <v>128</v>
      </c>
      <c r="B5" s="5">
        <v>10</v>
      </c>
      <c r="C5" s="5"/>
      <c r="D5" s="3"/>
    </row>
    <row r="6" spans="1:4" x14ac:dyDescent="0.25">
      <c r="A6" s="29">
        <v>0.9</v>
      </c>
      <c r="B6" s="5">
        <v>9</v>
      </c>
      <c r="C6" s="5"/>
      <c r="D6" s="3"/>
    </row>
    <row r="7" spans="1:4" x14ac:dyDescent="0.25">
      <c r="A7" s="29">
        <v>0.8</v>
      </c>
      <c r="B7" s="5">
        <v>8</v>
      </c>
      <c r="C7" s="5"/>
      <c r="D7" s="3"/>
    </row>
    <row r="8" spans="1:4" x14ac:dyDescent="0.25">
      <c r="A8" s="29">
        <v>0.7</v>
      </c>
      <c r="B8" s="5">
        <v>7</v>
      </c>
      <c r="C8" s="5"/>
      <c r="D8" s="3"/>
    </row>
    <row r="9" spans="1:4" x14ac:dyDescent="0.25">
      <c r="A9" s="29">
        <v>0.6</v>
      </c>
      <c r="B9" s="5">
        <v>6</v>
      </c>
      <c r="C9" s="5"/>
      <c r="D9" s="3"/>
    </row>
    <row r="10" spans="1:4" x14ac:dyDescent="0.25">
      <c r="A10" s="29">
        <v>0.5</v>
      </c>
      <c r="B10" s="5">
        <v>5</v>
      </c>
      <c r="C10" s="5"/>
      <c r="D10" s="3"/>
    </row>
    <row r="11" spans="1:4" x14ac:dyDescent="0.25">
      <c r="A11" s="29">
        <v>0.4</v>
      </c>
      <c r="B11" s="5">
        <v>4</v>
      </c>
      <c r="C11" s="5"/>
      <c r="D11" s="3"/>
    </row>
    <row r="12" spans="1:4" x14ac:dyDescent="0.25">
      <c r="A12" s="29">
        <v>0.3</v>
      </c>
      <c r="B12" s="5">
        <v>3</v>
      </c>
      <c r="C12" s="5"/>
      <c r="D12" s="3"/>
    </row>
    <row r="13" spans="1:4" x14ac:dyDescent="0.25">
      <c r="A13" s="29">
        <v>0.2</v>
      </c>
      <c r="B13" s="5">
        <v>2</v>
      </c>
      <c r="C13" s="5"/>
      <c r="D13" s="3"/>
    </row>
    <row r="14" spans="1:4" x14ac:dyDescent="0.25">
      <c r="A14" s="4" t="s">
        <v>57</v>
      </c>
      <c r="B14" s="5">
        <v>0</v>
      </c>
      <c r="C14" s="5"/>
      <c r="D14" s="3"/>
    </row>
    <row r="15" spans="1:4" x14ac:dyDescent="0.25">
      <c r="A15" s="20"/>
      <c r="B15" s="27"/>
      <c r="C15" s="27"/>
      <c r="D15" s="20"/>
    </row>
    <row r="16" spans="1:4" x14ac:dyDescent="0.25">
      <c r="A16" s="32" t="s">
        <v>92</v>
      </c>
      <c r="B16" s="3"/>
      <c r="C16" s="3"/>
    </row>
    <row r="17" spans="1:4" ht="150" x14ac:dyDescent="0.25">
      <c r="A17" s="35" t="s">
        <v>93</v>
      </c>
      <c r="B17" s="3"/>
      <c r="C17" s="3"/>
      <c r="D17" s="25" t="s">
        <v>64</v>
      </c>
    </row>
    <row r="18" spans="1:4" x14ac:dyDescent="0.25">
      <c r="A18" s="4" t="s">
        <v>56</v>
      </c>
      <c r="B18" s="5">
        <v>10</v>
      </c>
      <c r="C18" s="5"/>
      <c r="D18" s="3"/>
    </row>
    <row r="19" spans="1:4" x14ac:dyDescent="0.25">
      <c r="A19" s="29">
        <v>0.9</v>
      </c>
      <c r="B19" s="5">
        <v>9</v>
      </c>
      <c r="C19" s="5"/>
      <c r="D19" s="3"/>
    </row>
    <row r="20" spans="1:4" x14ac:dyDescent="0.25">
      <c r="A20" s="29">
        <v>0.8</v>
      </c>
      <c r="B20" s="5">
        <v>8</v>
      </c>
      <c r="C20" s="5"/>
      <c r="D20" s="3"/>
    </row>
    <row r="21" spans="1:4" x14ac:dyDescent="0.25">
      <c r="A21" s="30" t="s">
        <v>78</v>
      </c>
      <c r="B21" s="5">
        <v>7</v>
      </c>
      <c r="C21" s="5"/>
      <c r="D21" s="3"/>
    </row>
    <row r="22" spans="1:4" x14ac:dyDescent="0.25">
      <c r="A22" s="29">
        <v>0.6</v>
      </c>
      <c r="B22" s="5">
        <v>6</v>
      </c>
      <c r="C22" s="5"/>
      <c r="D22" s="3"/>
    </row>
    <row r="23" spans="1:4" x14ac:dyDescent="0.25">
      <c r="A23" s="29">
        <v>0.5</v>
      </c>
      <c r="B23" s="5">
        <v>5</v>
      </c>
      <c r="C23" s="5"/>
      <c r="D23" s="3"/>
    </row>
    <row r="24" spans="1:4" x14ac:dyDescent="0.25">
      <c r="A24" s="29">
        <v>0.4</v>
      </c>
      <c r="B24" s="5">
        <v>4</v>
      </c>
      <c r="C24" s="5"/>
      <c r="D24" s="3"/>
    </row>
    <row r="25" spans="1:4" x14ac:dyDescent="0.25">
      <c r="A25" s="29">
        <v>0.3</v>
      </c>
      <c r="B25" s="5">
        <v>3</v>
      </c>
      <c r="C25" s="5"/>
      <c r="D25" s="3"/>
    </row>
    <row r="26" spans="1:4" x14ac:dyDescent="0.25">
      <c r="A26" s="29">
        <v>0.2</v>
      </c>
      <c r="B26" s="5">
        <v>2</v>
      </c>
      <c r="C26" s="5"/>
      <c r="D26" s="3"/>
    </row>
    <row r="27" spans="1:4" x14ac:dyDescent="0.25">
      <c r="A27" s="4" t="s">
        <v>57</v>
      </c>
      <c r="B27" s="5">
        <v>0</v>
      </c>
      <c r="C27" s="5"/>
      <c r="D27" s="3"/>
    </row>
    <row r="28" spans="1:4" ht="30" x14ac:dyDescent="0.25">
      <c r="A28" s="4" t="s">
        <v>94</v>
      </c>
      <c r="B28" s="5" t="s">
        <v>60</v>
      </c>
      <c r="C28" s="5"/>
      <c r="D28" s="33" t="s">
        <v>61</v>
      </c>
    </row>
    <row r="29" spans="1:4" x14ac:dyDescent="0.25">
      <c r="A29" s="4" t="s">
        <v>95</v>
      </c>
      <c r="B29" s="5" t="s">
        <v>60</v>
      </c>
      <c r="C29" s="5"/>
      <c r="D29" s="9" t="s">
        <v>62</v>
      </c>
    </row>
    <row r="30" spans="1:4" x14ac:dyDescent="0.25">
      <c r="A30" s="4" t="s">
        <v>96</v>
      </c>
      <c r="B30" s="5" t="s">
        <v>60</v>
      </c>
      <c r="C30" s="5"/>
      <c r="D30" s="9" t="s">
        <v>63</v>
      </c>
    </row>
    <row r="31" spans="1:4" x14ac:dyDescent="0.25">
      <c r="A31" s="20"/>
      <c r="B31" s="27"/>
      <c r="C31" s="27"/>
      <c r="D31" s="20"/>
    </row>
    <row r="32" spans="1:4" ht="105" x14ac:dyDescent="0.25">
      <c r="A32" s="8" t="s">
        <v>97</v>
      </c>
      <c r="B32" s="3"/>
      <c r="C32" s="3"/>
      <c r="D32" s="25" t="s">
        <v>58</v>
      </c>
    </row>
    <row r="33" spans="1:4" x14ac:dyDescent="0.25">
      <c r="A33" s="4" t="s">
        <v>56</v>
      </c>
      <c r="B33" s="5">
        <v>10</v>
      </c>
      <c r="C33" s="3"/>
      <c r="D33" s="3"/>
    </row>
    <row r="34" spans="1:4" x14ac:dyDescent="0.25">
      <c r="A34" s="29">
        <v>0.9</v>
      </c>
      <c r="B34" s="5">
        <v>9</v>
      </c>
      <c r="C34" s="3"/>
      <c r="D34" s="3"/>
    </row>
    <row r="35" spans="1:4" x14ac:dyDescent="0.25">
      <c r="A35" s="29">
        <v>0.8</v>
      </c>
      <c r="B35" s="5">
        <v>8</v>
      </c>
      <c r="C35" s="3"/>
      <c r="D35" s="3"/>
    </row>
    <row r="36" spans="1:4" x14ac:dyDescent="0.25">
      <c r="A36" s="30" t="s">
        <v>78</v>
      </c>
      <c r="B36" s="5">
        <v>7</v>
      </c>
      <c r="C36" s="3"/>
      <c r="D36" s="3"/>
    </row>
    <row r="37" spans="1:4" x14ac:dyDescent="0.25">
      <c r="A37" s="29">
        <v>0.6</v>
      </c>
      <c r="B37" s="5">
        <v>6</v>
      </c>
      <c r="C37" s="3"/>
      <c r="D37" s="3"/>
    </row>
    <row r="38" spans="1:4" x14ac:dyDescent="0.25">
      <c r="A38" s="29">
        <v>0.5</v>
      </c>
      <c r="B38" s="5">
        <v>5</v>
      </c>
      <c r="C38" s="3"/>
      <c r="D38" s="3"/>
    </row>
    <row r="39" spans="1:4" x14ac:dyDescent="0.25">
      <c r="A39" s="29">
        <v>0.4</v>
      </c>
      <c r="B39" s="5">
        <v>4</v>
      </c>
      <c r="C39" s="3"/>
      <c r="D39" s="3"/>
    </row>
    <row r="40" spans="1:4" x14ac:dyDescent="0.25">
      <c r="A40" s="29">
        <v>0.3</v>
      </c>
      <c r="B40" s="5">
        <v>3</v>
      </c>
      <c r="C40" s="3"/>
      <c r="D40" s="3"/>
    </row>
    <row r="41" spans="1:4" x14ac:dyDescent="0.25">
      <c r="A41" s="29">
        <v>0.2</v>
      </c>
      <c r="B41" s="5">
        <v>2</v>
      </c>
      <c r="C41" s="3"/>
      <c r="D41" s="3"/>
    </row>
    <row r="42" spans="1:4" x14ac:dyDescent="0.25">
      <c r="A42" s="4" t="s">
        <v>57</v>
      </c>
      <c r="B42" s="5">
        <v>0</v>
      </c>
      <c r="C42" s="3"/>
      <c r="D42" s="3"/>
    </row>
    <row r="43" spans="1:4" x14ac:dyDescent="0.25">
      <c r="A43" s="20"/>
      <c r="B43" s="27"/>
      <c r="C43" s="27"/>
      <c r="D43" s="20"/>
    </row>
    <row r="44" spans="1:4" x14ac:dyDescent="0.25">
      <c r="A44" s="8" t="s">
        <v>98</v>
      </c>
      <c r="B44" s="3"/>
      <c r="C44" s="3"/>
      <c r="D44" s="3"/>
    </row>
    <row r="45" spans="1:4" ht="30" x14ac:dyDescent="0.25">
      <c r="A45" s="26" t="s">
        <v>99</v>
      </c>
      <c r="B45" s="22">
        <v>15</v>
      </c>
      <c r="C45" s="3"/>
      <c r="D45" s="3"/>
    </row>
    <row r="46" spans="1:4" ht="90" x14ac:dyDescent="0.25">
      <c r="A46" s="4" t="s">
        <v>100</v>
      </c>
      <c r="B46" s="3"/>
      <c r="C46" s="3"/>
      <c r="D46" s="25" t="s">
        <v>59</v>
      </c>
    </row>
    <row r="47" spans="1:4" x14ac:dyDescent="0.25">
      <c r="A47" s="4" t="s">
        <v>56</v>
      </c>
      <c r="B47" s="5">
        <v>10</v>
      </c>
      <c r="C47" s="3"/>
      <c r="D47" s="3"/>
    </row>
    <row r="48" spans="1:4" x14ac:dyDescent="0.25">
      <c r="A48" s="31">
        <v>0.9</v>
      </c>
      <c r="B48" s="5">
        <v>9</v>
      </c>
      <c r="C48" s="3"/>
      <c r="D48" s="3"/>
    </row>
    <row r="49" spans="1:6" x14ac:dyDescent="0.25">
      <c r="A49" s="31">
        <v>0.8</v>
      </c>
      <c r="B49" s="5">
        <v>8</v>
      </c>
      <c r="C49" s="3"/>
      <c r="D49" s="3"/>
    </row>
    <row r="50" spans="1:6" s="24" customFormat="1" ht="21" x14ac:dyDescent="0.35">
      <c r="A50" s="30" t="s">
        <v>78</v>
      </c>
      <c r="B50" s="5">
        <v>7</v>
      </c>
      <c r="C50" s="3"/>
      <c r="D50" s="3"/>
      <c r="E50"/>
      <c r="F50"/>
    </row>
    <row r="51" spans="1:6" x14ac:dyDescent="0.25">
      <c r="A51" s="31">
        <v>0.6</v>
      </c>
      <c r="B51" s="5">
        <v>6</v>
      </c>
      <c r="C51" s="3"/>
      <c r="D51" s="3"/>
    </row>
    <row r="52" spans="1:6" x14ac:dyDescent="0.25">
      <c r="A52" s="31">
        <v>0.5</v>
      </c>
      <c r="B52" s="5">
        <v>5</v>
      </c>
      <c r="C52" s="3"/>
      <c r="D52" s="3"/>
    </row>
    <row r="53" spans="1:6" x14ac:dyDescent="0.25">
      <c r="A53" s="31">
        <v>0.4</v>
      </c>
      <c r="B53" s="5">
        <v>4</v>
      </c>
      <c r="C53" s="3"/>
      <c r="D53" s="3"/>
    </row>
    <row r="54" spans="1:6" x14ac:dyDescent="0.25">
      <c r="A54" s="31">
        <v>0.3</v>
      </c>
      <c r="B54" s="5">
        <v>3</v>
      </c>
      <c r="C54" s="3"/>
      <c r="D54" s="3"/>
    </row>
    <row r="55" spans="1:6" x14ac:dyDescent="0.25">
      <c r="A55" s="31">
        <v>0.2</v>
      </c>
      <c r="B55" s="5">
        <v>2</v>
      </c>
      <c r="C55" s="3"/>
      <c r="D55" s="3"/>
    </row>
    <row r="56" spans="1:6" x14ac:dyDescent="0.25">
      <c r="A56" s="4" t="s">
        <v>57</v>
      </c>
      <c r="B56" s="5">
        <v>0</v>
      </c>
      <c r="C56" s="3"/>
      <c r="D56" s="3"/>
    </row>
    <row r="57" spans="1:6" x14ac:dyDescent="0.25">
      <c r="A57" s="20"/>
      <c r="B57" s="20"/>
      <c r="C57" s="20"/>
      <c r="D57" s="20"/>
    </row>
    <row r="58" spans="1:6" x14ac:dyDescent="0.25">
      <c r="A58" s="8" t="s">
        <v>101</v>
      </c>
      <c r="B58" s="3"/>
      <c r="C58" s="3"/>
      <c r="D58" s="3"/>
    </row>
    <row r="59" spans="1:6" ht="75" x14ac:dyDescent="0.25">
      <c r="A59" s="26" t="s">
        <v>102</v>
      </c>
      <c r="B59" s="5" t="s">
        <v>66</v>
      </c>
      <c r="C59" s="5"/>
      <c r="D59" s="25" t="s">
        <v>65</v>
      </c>
    </row>
    <row r="60" spans="1:6" ht="30" x14ac:dyDescent="0.25">
      <c r="A60" s="26" t="s">
        <v>103</v>
      </c>
      <c r="B60" s="5">
        <v>2</v>
      </c>
      <c r="C60" s="5"/>
      <c r="D60" s="3"/>
    </row>
    <row r="61" spans="1:6" ht="30" x14ac:dyDescent="0.25">
      <c r="A61" s="26" t="s">
        <v>119</v>
      </c>
      <c r="B61" s="5">
        <v>2</v>
      </c>
      <c r="C61" s="5"/>
      <c r="D61" s="3"/>
    </row>
    <row r="62" spans="1:6" ht="30" x14ac:dyDescent="0.25">
      <c r="A62" s="26" t="s">
        <v>120</v>
      </c>
      <c r="B62" s="5">
        <v>2</v>
      </c>
      <c r="C62" s="5"/>
      <c r="D62" s="3"/>
    </row>
    <row r="63" spans="1:6" ht="30.75" customHeight="1" x14ac:dyDescent="0.25">
      <c r="A63" s="26" t="s">
        <v>121</v>
      </c>
      <c r="B63" s="5">
        <v>2</v>
      </c>
      <c r="C63" s="5"/>
      <c r="D63" s="44" t="s">
        <v>124</v>
      </c>
    </row>
    <row r="64" spans="1:6" x14ac:dyDescent="0.25">
      <c r="A64" s="20"/>
      <c r="B64" s="20"/>
      <c r="C64" s="20"/>
      <c r="D64" s="20"/>
    </row>
    <row r="65" spans="1:6" ht="21" x14ac:dyDescent="0.35">
      <c r="A65" s="41" t="s">
        <v>48</v>
      </c>
      <c r="B65" s="41">
        <v>87</v>
      </c>
      <c r="C65" s="40">
        <f>SUM(C5:C14,C18:C27,C28:C30,C33:C42,C45,C47:C56,C59:C63)</f>
        <v>0</v>
      </c>
      <c r="D65" s="41"/>
      <c r="E65" s="24"/>
      <c r="F65" s="24"/>
    </row>
  </sheetData>
  <mergeCells count="1">
    <mergeCell ref="A1: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2"/>
  <sheetViews>
    <sheetView tabSelected="1" zoomScale="120" zoomScaleNormal="120" workbookViewId="0">
      <pane ySplit="1" topLeftCell="A35" activePane="bottomLeft" state="frozen"/>
      <selection pane="bottomLeft" activeCell="B40" sqref="B40"/>
    </sheetView>
  </sheetViews>
  <sheetFormatPr defaultRowHeight="15" x14ac:dyDescent="0.25"/>
  <cols>
    <col min="1" max="1" width="49.85546875" bestFit="1" customWidth="1"/>
    <col min="2" max="2" width="9.85546875" style="1" customWidth="1"/>
    <col min="3" max="3" width="9.140625" style="1"/>
    <col min="4" max="4" width="49.85546875" customWidth="1"/>
  </cols>
  <sheetData>
    <row r="1" spans="1:4" ht="21" x14ac:dyDescent="0.35">
      <c r="A1" s="17" t="s">
        <v>9</v>
      </c>
    </row>
    <row r="2" spans="1:4" ht="30" x14ac:dyDescent="0.25">
      <c r="B2" s="2" t="s">
        <v>5</v>
      </c>
      <c r="C2" s="2" t="s">
        <v>40</v>
      </c>
      <c r="D2" t="s">
        <v>41</v>
      </c>
    </row>
    <row r="3" spans="1:4" x14ac:dyDescent="0.25">
      <c r="A3" s="8" t="s">
        <v>104</v>
      </c>
      <c r="B3" s="5"/>
      <c r="C3" s="5"/>
      <c r="D3" s="3"/>
    </row>
    <row r="4" spans="1:4" ht="135" x14ac:dyDescent="0.25">
      <c r="A4" s="4" t="s">
        <v>70</v>
      </c>
      <c r="B4" s="5"/>
      <c r="C4" s="5"/>
      <c r="D4" s="25" t="s">
        <v>72</v>
      </c>
    </row>
    <row r="5" spans="1:4" x14ac:dyDescent="0.25">
      <c r="A5" s="4" t="s">
        <v>67</v>
      </c>
      <c r="B5" s="5">
        <v>25</v>
      </c>
      <c r="C5" s="5"/>
      <c r="D5" s="3"/>
    </row>
    <row r="6" spans="1:4" x14ac:dyDescent="0.25">
      <c r="A6" s="4" t="s">
        <v>68</v>
      </c>
      <c r="B6" s="5">
        <v>20</v>
      </c>
      <c r="C6" s="5"/>
      <c r="D6" s="3"/>
    </row>
    <row r="7" spans="1:4" x14ac:dyDescent="0.25">
      <c r="A7" s="4" t="s">
        <v>129</v>
      </c>
      <c r="B7" s="5">
        <v>15</v>
      </c>
      <c r="C7" s="5"/>
      <c r="D7" s="3"/>
    </row>
    <row r="8" spans="1:4" x14ac:dyDescent="0.25">
      <c r="A8" s="4" t="s">
        <v>69</v>
      </c>
      <c r="B8" s="5">
        <v>10</v>
      </c>
      <c r="C8" s="5"/>
      <c r="D8" s="3"/>
    </row>
    <row r="9" spans="1:4" x14ac:dyDescent="0.25">
      <c r="A9" s="4" t="s">
        <v>71</v>
      </c>
      <c r="B9" s="5">
        <v>5</v>
      </c>
      <c r="C9" s="5"/>
      <c r="D9" s="3"/>
    </row>
    <row r="10" spans="1:4" x14ac:dyDescent="0.25">
      <c r="A10" s="20"/>
      <c r="B10" s="20"/>
      <c r="C10" s="20"/>
      <c r="D10" s="20"/>
    </row>
    <row r="11" spans="1:4" x14ac:dyDescent="0.25">
      <c r="A11" s="8" t="s">
        <v>105</v>
      </c>
      <c r="B11" s="5"/>
      <c r="C11" s="5"/>
      <c r="D11" s="3"/>
    </row>
    <row r="12" spans="1:4" ht="180" x14ac:dyDescent="0.25">
      <c r="A12" s="21" t="s">
        <v>73</v>
      </c>
      <c r="B12" s="5"/>
      <c r="C12" s="5"/>
      <c r="D12" s="25" t="s">
        <v>74</v>
      </c>
    </row>
    <row r="13" spans="1:4" x14ac:dyDescent="0.25">
      <c r="A13" s="45" t="s">
        <v>122</v>
      </c>
      <c r="B13" s="5">
        <v>25</v>
      </c>
      <c r="C13" s="5"/>
      <c r="D13" s="3"/>
    </row>
    <row r="14" spans="1:4" x14ac:dyDescent="0.25">
      <c r="A14" s="34">
        <v>12</v>
      </c>
      <c r="B14" s="5">
        <v>20</v>
      </c>
      <c r="C14" s="5"/>
      <c r="D14" s="3"/>
    </row>
    <row r="15" spans="1:4" x14ac:dyDescent="0.25">
      <c r="A15" s="34">
        <v>8</v>
      </c>
      <c r="B15" s="5">
        <v>15</v>
      </c>
      <c r="C15" s="5"/>
      <c r="D15" s="3"/>
    </row>
    <row r="16" spans="1:4" x14ac:dyDescent="0.25">
      <c r="A16" s="34">
        <v>5</v>
      </c>
      <c r="B16" s="5">
        <v>10</v>
      </c>
      <c r="C16" s="5"/>
      <c r="D16" s="3"/>
    </row>
    <row r="17" spans="1:4" x14ac:dyDescent="0.25">
      <c r="A17" s="34">
        <v>2</v>
      </c>
      <c r="B17" s="5">
        <v>5</v>
      </c>
      <c r="C17" s="5"/>
      <c r="D17" s="3"/>
    </row>
    <row r="18" spans="1:4" x14ac:dyDescent="0.25">
      <c r="A18" s="20"/>
      <c r="B18" s="20"/>
      <c r="C18" s="20"/>
      <c r="D18" s="20"/>
    </row>
    <row r="19" spans="1:4" x14ac:dyDescent="0.25">
      <c r="A19" s="8" t="s">
        <v>106</v>
      </c>
      <c r="B19" s="5"/>
      <c r="C19" s="5"/>
      <c r="D19" s="3"/>
    </row>
    <row r="20" spans="1:4" ht="30" x14ac:dyDescent="0.25">
      <c r="A20" s="26" t="s">
        <v>126</v>
      </c>
      <c r="B20" s="5"/>
      <c r="C20" s="5"/>
      <c r="D20" s="33" t="s">
        <v>77</v>
      </c>
    </row>
    <row r="21" spans="1:4" x14ac:dyDescent="0.25">
      <c r="A21" s="30" t="s">
        <v>75</v>
      </c>
      <c r="B21" s="5">
        <v>10</v>
      </c>
      <c r="C21" s="5"/>
      <c r="D21" s="3"/>
    </row>
    <row r="22" spans="1:4" x14ac:dyDescent="0.25">
      <c r="A22" s="4" t="s">
        <v>76</v>
      </c>
      <c r="B22" s="5">
        <v>6</v>
      </c>
      <c r="C22" s="5"/>
      <c r="D22" s="3"/>
    </row>
    <row r="23" spans="1:4" ht="30" x14ac:dyDescent="0.25">
      <c r="A23" s="26" t="s">
        <v>138</v>
      </c>
      <c r="B23" s="46">
        <v>4</v>
      </c>
      <c r="D23" s="46" t="s">
        <v>139</v>
      </c>
    </row>
    <row r="24" spans="1:4" x14ac:dyDescent="0.25">
      <c r="A24" s="4" t="s">
        <v>127</v>
      </c>
      <c r="B24" s="48">
        <v>5</v>
      </c>
      <c r="C24" s="48"/>
      <c r="D24" s="3"/>
    </row>
    <row r="25" spans="1:4" x14ac:dyDescent="0.25">
      <c r="A25" s="4" t="s">
        <v>144</v>
      </c>
      <c r="B25" s="5">
        <v>5</v>
      </c>
      <c r="C25" s="5"/>
      <c r="D25" s="3"/>
    </row>
    <row r="26" spans="1:4" x14ac:dyDescent="0.25">
      <c r="A26" s="20"/>
      <c r="B26" s="20"/>
      <c r="C26" s="20"/>
      <c r="D26" s="20"/>
    </row>
    <row r="27" spans="1:4" x14ac:dyDescent="0.25">
      <c r="A27" s="8" t="s">
        <v>107</v>
      </c>
      <c r="B27" s="5"/>
      <c r="C27" s="5"/>
      <c r="D27" s="3"/>
    </row>
    <row r="28" spans="1:4" ht="60" x14ac:dyDescent="0.25">
      <c r="A28" s="3" t="s">
        <v>108</v>
      </c>
      <c r="B28" s="5"/>
      <c r="C28" s="5"/>
      <c r="D28" s="25" t="s">
        <v>79</v>
      </c>
    </row>
    <row r="29" spans="1:4" x14ac:dyDescent="0.25">
      <c r="A29" s="29">
        <v>1</v>
      </c>
      <c r="B29" s="5">
        <v>5</v>
      </c>
      <c r="C29" s="5"/>
      <c r="D29" s="3"/>
    </row>
    <row r="30" spans="1:4" x14ac:dyDescent="0.25">
      <c r="A30" s="29">
        <v>0.8</v>
      </c>
      <c r="B30" s="5">
        <v>4</v>
      </c>
      <c r="C30" s="5"/>
      <c r="D30" s="3"/>
    </row>
    <row r="31" spans="1:4" x14ac:dyDescent="0.25">
      <c r="A31" s="29">
        <v>0.6</v>
      </c>
      <c r="B31" s="5">
        <v>3</v>
      </c>
      <c r="C31" s="5"/>
      <c r="D31" s="3"/>
    </row>
    <row r="32" spans="1:4" x14ac:dyDescent="0.25">
      <c r="A32" s="29">
        <v>0.4</v>
      </c>
      <c r="B32" s="5">
        <v>2</v>
      </c>
      <c r="C32" s="5"/>
      <c r="D32" s="3"/>
    </row>
    <row r="33" spans="1:4" x14ac:dyDescent="0.25">
      <c r="A33" s="29">
        <v>0.2</v>
      </c>
      <c r="B33" s="5">
        <v>1</v>
      </c>
      <c r="C33" s="5"/>
      <c r="D33" s="3"/>
    </row>
    <row r="34" spans="1:4" ht="30" x14ac:dyDescent="0.25">
      <c r="A34" s="25" t="s">
        <v>109</v>
      </c>
      <c r="B34" s="5"/>
      <c r="C34" s="5"/>
      <c r="D34" s="3" t="s">
        <v>145</v>
      </c>
    </row>
    <row r="35" spans="1:4" x14ac:dyDescent="0.25">
      <c r="A35" s="29">
        <v>1</v>
      </c>
      <c r="B35" s="5">
        <v>5</v>
      </c>
      <c r="C35" s="5"/>
      <c r="D35" s="3"/>
    </row>
    <row r="36" spans="1:4" x14ac:dyDescent="0.25">
      <c r="A36" s="29">
        <v>0.8</v>
      </c>
      <c r="B36" s="5">
        <v>4</v>
      </c>
      <c r="C36" s="5"/>
      <c r="D36" s="3"/>
    </row>
    <row r="37" spans="1:4" x14ac:dyDescent="0.25">
      <c r="A37" s="29">
        <v>0.6</v>
      </c>
      <c r="B37" s="5">
        <v>3</v>
      </c>
      <c r="C37" s="5"/>
      <c r="D37" s="3"/>
    </row>
    <row r="38" spans="1:4" x14ac:dyDescent="0.25">
      <c r="A38" s="29">
        <v>0.4</v>
      </c>
      <c r="B38" s="5">
        <v>2</v>
      </c>
      <c r="C38" s="5"/>
      <c r="D38" s="3"/>
    </row>
    <row r="39" spans="1:4" x14ac:dyDescent="0.25">
      <c r="A39" s="29">
        <v>0.2</v>
      </c>
      <c r="B39" s="5">
        <v>1</v>
      </c>
      <c r="C39" s="5"/>
      <c r="D39" s="3"/>
    </row>
    <row r="40" spans="1:4" ht="30" x14ac:dyDescent="0.25">
      <c r="A40" s="25" t="s">
        <v>125</v>
      </c>
      <c r="B40" s="5" t="s">
        <v>60</v>
      </c>
      <c r="C40" s="5"/>
      <c r="D40" s="25" t="s">
        <v>80</v>
      </c>
    </row>
    <row r="41" spans="1:4" x14ac:dyDescent="0.25">
      <c r="A41" s="20"/>
      <c r="B41" s="20"/>
      <c r="C41" s="20"/>
      <c r="D41" s="20"/>
    </row>
    <row r="42" spans="1:4" s="16" customFormat="1" ht="21" x14ac:dyDescent="0.35">
      <c r="A42" s="41" t="s">
        <v>87</v>
      </c>
      <c r="B42" s="41">
        <v>95</v>
      </c>
      <c r="C42" s="40">
        <f>SUM(C5:C9,C13:C17,C21:C25,C29:C33,C35:C40)</f>
        <v>0</v>
      </c>
      <c r="D42" s="4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2"/>
  <sheetViews>
    <sheetView zoomScale="120" zoomScaleNormal="120" workbookViewId="0">
      <selection activeCell="E13" sqref="E13"/>
    </sheetView>
  </sheetViews>
  <sheetFormatPr defaultRowHeight="15" x14ac:dyDescent="0.25"/>
  <cols>
    <col min="4" max="4" width="9.85546875" customWidth="1"/>
    <col min="6" max="6" width="18.28515625" customWidth="1"/>
  </cols>
  <sheetData>
    <row r="1" spans="1:7" ht="21" x14ac:dyDescent="0.35">
      <c r="A1" s="58" t="s">
        <v>83</v>
      </c>
      <c r="B1" s="58"/>
      <c r="C1" s="58"/>
      <c r="D1" s="58"/>
      <c r="E1" s="58"/>
      <c r="F1" s="58"/>
      <c r="G1" s="58"/>
    </row>
    <row r="2" spans="1:7" ht="30" customHeight="1" x14ac:dyDescent="0.25">
      <c r="A2" s="50" t="s">
        <v>84</v>
      </c>
      <c r="B2" s="50"/>
      <c r="C2" s="50"/>
      <c r="D2" s="50"/>
      <c r="E2" s="50"/>
      <c r="F2" s="50"/>
      <c r="G2" s="50"/>
    </row>
    <row r="3" spans="1:7" x14ac:dyDescent="0.25">
      <c r="A3" s="50" t="s">
        <v>85</v>
      </c>
      <c r="B3" s="50"/>
      <c r="C3" s="50"/>
      <c r="D3" s="50"/>
      <c r="E3" s="50"/>
      <c r="F3" s="50"/>
      <c r="G3" s="50"/>
    </row>
    <row r="4" spans="1:7" x14ac:dyDescent="0.25">
      <c r="A4" s="50" t="s">
        <v>86</v>
      </c>
      <c r="B4" s="50"/>
      <c r="C4" s="50"/>
      <c r="D4" s="50"/>
      <c r="E4" s="50"/>
      <c r="F4" s="50"/>
      <c r="G4" s="50"/>
    </row>
    <row r="5" spans="1:7" ht="30" x14ac:dyDescent="0.25">
      <c r="A5" s="60"/>
      <c r="B5" s="61"/>
      <c r="C5" s="62"/>
      <c r="D5" s="25" t="s">
        <v>5</v>
      </c>
      <c r="E5" s="25" t="s">
        <v>40</v>
      </c>
      <c r="F5" s="65" t="s">
        <v>41</v>
      </c>
      <c r="G5" s="65"/>
    </row>
    <row r="6" spans="1:7" x14ac:dyDescent="0.25">
      <c r="A6" s="60"/>
      <c r="B6" s="61"/>
      <c r="C6" s="62"/>
      <c r="D6" s="5">
        <v>2</v>
      </c>
      <c r="E6" s="5"/>
      <c r="F6" s="60"/>
      <c r="G6" s="62"/>
    </row>
    <row r="7" spans="1:7" x14ac:dyDescent="0.25">
      <c r="A7" s="60"/>
      <c r="B7" s="61"/>
      <c r="C7" s="62"/>
      <c r="D7" s="5">
        <v>2</v>
      </c>
      <c r="E7" s="5"/>
      <c r="F7" s="60"/>
      <c r="G7" s="62"/>
    </row>
    <row r="8" spans="1:7" x14ac:dyDescent="0.25">
      <c r="A8" s="60"/>
      <c r="B8" s="61"/>
      <c r="C8" s="62"/>
      <c r="D8" s="5">
        <v>2</v>
      </c>
      <c r="E8" s="5"/>
      <c r="F8" s="60"/>
      <c r="G8" s="62"/>
    </row>
    <row r="9" spans="1:7" x14ac:dyDescent="0.25">
      <c r="A9" s="60"/>
      <c r="B9" s="61"/>
      <c r="C9" s="62"/>
      <c r="D9" s="5">
        <v>2</v>
      </c>
      <c r="E9" s="5"/>
      <c r="F9" s="60"/>
      <c r="G9" s="62"/>
    </row>
    <row r="10" spans="1:7" x14ac:dyDescent="0.25">
      <c r="A10" s="60"/>
      <c r="B10" s="61"/>
      <c r="C10" s="62"/>
      <c r="D10" s="5">
        <v>2</v>
      </c>
      <c r="E10" s="5"/>
      <c r="F10" s="60"/>
      <c r="G10" s="62"/>
    </row>
    <row r="11" spans="1:7" x14ac:dyDescent="0.25">
      <c r="A11" s="20"/>
      <c r="B11" s="20"/>
      <c r="C11" s="20"/>
      <c r="D11" s="20"/>
      <c r="E11" s="20"/>
      <c r="F11" s="20"/>
      <c r="G11" s="20"/>
    </row>
    <row r="12" spans="1:7" s="16" customFormat="1" ht="21" x14ac:dyDescent="0.35">
      <c r="A12" s="64" t="s">
        <v>87</v>
      </c>
      <c r="B12" s="63"/>
      <c r="C12" s="63"/>
      <c r="D12" s="39">
        <f>SUM(D6:D10)</f>
        <v>10</v>
      </c>
      <c r="E12" s="40">
        <f>SUM(E6:E10)</f>
        <v>0</v>
      </c>
      <c r="F12" s="63"/>
      <c r="G12" s="63"/>
    </row>
  </sheetData>
  <mergeCells count="18">
    <mergeCell ref="A1:G1"/>
    <mergeCell ref="A2:G2"/>
    <mergeCell ref="A3:G3"/>
    <mergeCell ref="A4:G4"/>
    <mergeCell ref="F5:G5"/>
    <mergeCell ref="A5:C5"/>
    <mergeCell ref="A6:C6"/>
    <mergeCell ref="A7:C7"/>
    <mergeCell ref="A8:C8"/>
    <mergeCell ref="A9:C9"/>
    <mergeCell ref="F12:G12"/>
    <mergeCell ref="F10:G10"/>
    <mergeCell ref="F6:G6"/>
    <mergeCell ref="F7:G7"/>
    <mergeCell ref="F8:G8"/>
    <mergeCell ref="F9:G9"/>
    <mergeCell ref="A10:C10"/>
    <mergeCell ref="A12:C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Academics</vt:lpstr>
      <vt:lpstr>Chapter Management</vt:lpstr>
      <vt:lpstr>Member Development</vt:lpstr>
      <vt:lpstr>Community Involvement</vt:lpstr>
      <vt:lpstr>Bonus</vt:lpstr>
    </vt:vector>
  </TitlesOfParts>
  <Company>The College of New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College of New Jersey</dc:creator>
  <cp:lastModifiedBy>Administrator</cp:lastModifiedBy>
  <dcterms:created xsi:type="dcterms:W3CDTF">2021-08-24T13:57:26Z</dcterms:created>
  <dcterms:modified xsi:type="dcterms:W3CDTF">2023-01-27T14:34:14Z</dcterms:modified>
</cp:coreProperties>
</file>